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5" windowWidth="13980" windowHeight="8835" activeTab="2"/>
  </bookViews>
  <sheets>
    <sheet name="Tagesliquidität" sheetId="1" r:id="rId1"/>
    <sheet name="Monatsliquidität" sheetId="2" r:id="rId2"/>
    <sheet name="Kennzahlen" sheetId="3" r:id="rId3"/>
  </sheets>
  <definedNames>
    <definedName name="_xlnm.Print_Area" localSheetId="2">'Kennzahlen'!$A$1:$C$29</definedName>
    <definedName name="_xlnm.Print_Area" localSheetId="1">'Monatsliquidität'!$A$1:$M$24</definedName>
    <definedName name="_xlnm.Print_Titles" localSheetId="0">'Tagesliquidität'!$A:$A</definedName>
  </definedNames>
  <calcPr fullCalcOnLoad="1"/>
</workbook>
</file>

<file path=xl/sharedStrings.xml><?xml version="1.0" encoding="utf-8"?>
<sst xmlns="http://schemas.openxmlformats.org/spreadsheetml/2006/main" count="81" uniqueCount="54">
  <si>
    <t xml:space="preserve">Anfangsbestand </t>
  </si>
  <si>
    <t>Einnahmen</t>
  </si>
  <si>
    <t>Ausgaben</t>
  </si>
  <si>
    <t>Einnahmen Gesamt</t>
  </si>
  <si>
    <t>Endbestand</t>
  </si>
  <si>
    <t>Ausgaben Gesamt</t>
  </si>
  <si>
    <t>aus Lieferung und Leistung</t>
  </si>
  <si>
    <t>aus Liquidation von Sachvermögen</t>
  </si>
  <si>
    <t>Sonstiges</t>
  </si>
  <si>
    <t>Investitionen</t>
  </si>
  <si>
    <t>Material</t>
  </si>
  <si>
    <t>Personal</t>
  </si>
  <si>
    <t>Leistungen Dritter</t>
  </si>
  <si>
    <t>Steuern und Abgaben</t>
  </si>
  <si>
    <t>Finanzierungsaufwendungen</t>
  </si>
  <si>
    <t>Neutraler Bereich</t>
  </si>
  <si>
    <t>Kapitalaufnahme</t>
  </si>
  <si>
    <t>Finanzierungserträge</t>
  </si>
  <si>
    <t>Datum</t>
  </si>
  <si>
    <t>Flüssige Mittel</t>
  </si>
  <si>
    <t>Kurzfristiges Fremdkapital</t>
  </si>
  <si>
    <t>Forderungen</t>
  </si>
  <si>
    <t>Vorräte</t>
  </si>
  <si>
    <t>Liquiditätskennzahlen</t>
  </si>
  <si>
    <t>Liquidität ersten Grades</t>
  </si>
  <si>
    <t>Liquidität zweiten Grades</t>
  </si>
  <si>
    <t>Liquidität dritten Grades</t>
  </si>
  <si>
    <t>Liquidiätsstaffel</t>
  </si>
  <si>
    <t>-</t>
  </si>
  <si>
    <t>=</t>
  </si>
  <si>
    <t>Deckung (1. Stufe)</t>
  </si>
  <si>
    <t>+</t>
  </si>
  <si>
    <t>Deckung (2.Stufe)</t>
  </si>
  <si>
    <t>Deckung (3.Stufe)</t>
  </si>
  <si>
    <t>Eingaben</t>
  </si>
  <si>
    <t>Liquiditätskennzahlen mit Liquiditätsstaffel</t>
  </si>
  <si>
    <t>Liquiditätsplanung für einzelne Tage</t>
  </si>
  <si>
    <t>Liquiditätsplanung für einzelne Monate</t>
  </si>
  <si>
    <t>Lieferung und Leistung</t>
  </si>
  <si>
    <t>Liquidation von Sachvermögen</t>
  </si>
  <si>
    <t>Kapitaltilgung</t>
  </si>
  <si>
    <t>Kapitaldienst</t>
  </si>
  <si>
    <t>Lieferungen und Leistungen Dritter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</si>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</sst>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[$-407]dddd\,\ d\.\ mmmm\ yyyy"/>
    <numFmt numFmtId="166" formatCode="mmmm"/>
    <numFmt numFmtId="167" formatCode="#,##0.00_ ;\-#,##0.00\ "/>
    <numFmt numFmtId="168" formatCode="#,##0_ ;\-#,##0\ 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44" fontId="0" fillId="0" borderId="0" xfId="17" applyAlignment="1">
      <alignment/>
    </xf>
    <xf numFmtId="44" fontId="0" fillId="0" borderId="0" xfId="17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44" fontId="0" fillId="0" borderId="0" xfId="17" applyFont="1" applyAlignment="1">
      <alignment/>
    </xf>
    <xf numFmtId="0" fontId="4" fillId="0" borderId="1" xfId="0" applyFont="1" applyFill="1" applyBorder="1" applyAlignment="1">
      <alignment horizontal="left"/>
    </xf>
    <xf numFmtId="44" fontId="4" fillId="3" borderId="1" xfId="17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 horizontal="left" wrapText="1"/>
    </xf>
    <xf numFmtId="44" fontId="3" fillId="0" borderId="1" xfId="17" applyFont="1" applyFill="1" applyBorder="1" applyAlignment="1">
      <alignment horizontal="left"/>
    </xf>
    <xf numFmtId="44" fontId="3" fillId="0" borderId="1" xfId="17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/>
    </xf>
    <xf numFmtId="14" fontId="0" fillId="3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>
      <alignment horizontal="center"/>
    </xf>
    <xf numFmtId="44" fontId="4" fillId="0" borderId="1" xfId="17" applyFont="1" applyFill="1" applyBorder="1" applyAlignment="1" applyProtection="1">
      <alignment/>
      <protection/>
    </xf>
    <xf numFmtId="44" fontId="4" fillId="0" borderId="1" xfId="17" applyFont="1" applyFill="1" applyBorder="1" applyAlignment="1">
      <alignment horizontal="left"/>
    </xf>
    <xf numFmtId="44" fontId="4" fillId="0" borderId="1" xfId="17" applyFont="1" applyFill="1" applyBorder="1" applyAlignment="1">
      <alignment horizontal="left" wrapText="1"/>
    </xf>
    <xf numFmtId="44" fontId="5" fillId="0" borderId="1" xfId="17" applyFont="1" applyFill="1" applyBorder="1" applyAlignment="1">
      <alignment/>
    </xf>
    <xf numFmtId="0" fontId="4" fillId="0" borderId="2" xfId="0" applyFont="1" applyFill="1" applyBorder="1" applyAlignment="1">
      <alignment/>
    </xf>
    <xf numFmtId="44" fontId="4" fillId="0" borderId="3" xfId="17" applyFont="1" applyFill="1" applyBorder="1" applyAlignment="1">
      <alignment/>
    </xf>
    <xf numFmtId="44" fontId="4" fillId="0" borderId="4" xfId="17" applyFont="1" applyFill="1" applyBorder="1" applyAlignment="1">
      <alignment/>
    </xf>
    <xf numFmtId="44" fontId="3" fillId="0" borderId="1" xfId="17" applyFont="1" applyFill="1" applyBorder="1" applyAlignment="1">
      <alignment/>
    </xf>
    <xf numFmtId="4" fontId="3" fillId="0" borderId="1" xfId="19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0" fillId="2" borderId="5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3" fontId="4" fillId="3" borderId="0" xfId="15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43" fontId="4" fillId="3" borderId="10" xfId="15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9" fontId="6" fillId="4" borderId="12" xfId="18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9" fontId="6" fillId="4" borderId="0" xfId="18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9" fontId="6" fillId="4" borderId="10" xfId="18" applyFont="1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164" fontId="0" fillId="4" borderId="5" xfId="0" applyNumberFormat="1" applyFill="1" applyBorder="1" applyAlignment="1" applyProtection="1">
      <alignment/>
      <protection/>
    </xf>
    <xf numFmtId="49" fontId="0" fillId="4" borderId="7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164" fontId="0" fillId="4" borderId="8" xfId="0" applyNumberForma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164" fontId="6" fillId="4" borderId="8" xfId="0" applyNumberFormat="1" applyFont="1" applyFill="1" applyBorder="1" applyAlignment="1" applyProtection="1">
      <alignment/>
      <protection/>
    </xf>
    <xf numFmtId="49" fontId="0" fillId="4" borderId="2" xfId="0" applyNumberFormat="1" applyFill="1" applyBorder="1" applyAlignment="1" applyProtection="1">
      <alignment/>
      <protection/>
    </xf>
    <xf numFmtId="0" fontId="6" fillId="4" borderId="3" xfId="0" applyFont="1" applyFill="1" applyBorder="1" applyAlignment="1" applyProtection="1">
      <alignment/>
      <protection/>
    </xf>
    <xf numFmtId="164" fontId="6" fillId="4" borderId="4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4" fontId="0" fillId="0" borderId="0" xfId="17" applyFill="1" applyAlignment="1">
      <alignment/>
    </xf>
    <xf numFmtId="0" fontId="7" fillId="2" borderId="6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4" borderId="7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/>
    </xf>
    <xf numFmtId="44" fontId="5" fillId="2" borderId="1" xfId="17" applyFont="1" applyFill="1" applyBorder="1" applyAlignment="1">
      <alignment/>
    </xf>
    <xf numFmtId="44" fontId="4" fillId="0" borderId="4" xfId="17" applyFont="1" applyFill="1" applyBorder="1" applyAlignment="1" applyProtection="1">
      <alignment/>
      <protection/>
    </xf>
    <xf numFmtId="44" fontId="3" fillId="0" borderId="4" xfId="17" applyFont="1" applyFill="1" applyBorder="1" applyAlignment="1" applyProtection="1">
      <alignment/>
      <protection/>
    </xf>
    <xf numFmtId="44" fontId="3" fillId="0" borderId="4" xfId="17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168" fontId="8" fillId="4" borderId="3" xfId="15" applyNumberFormat="1" applyFont="1" applyFill="1" applyBorder="1" applyAlignment="1">
      <alignment/>
    </xf>
    <xf numFmtId="167" fontId="8" fillId="4" borderId="3" xfId="15" applyNumberFormat="1" applyFont="1" applyFill="1" applyBorder="1" applyAlignment="1">
      <alignment/>
    </xf>
    <xf numFmtId="44" fontId="9" fillId="4" borderId="0" xfId="17" applyFont="1" applyFill="1" applyAlignment="1">
      <alignment/>
    </xf>
    <xf numFmtId="44" fontId="9" fillId="0" borderId="0" xfId="17" applyFont="1" applyAlignment="1">
      <alignment/>
    </xf>
    <xf numFmtId="14" fontId="0" fillId="3" borderId="1" xfId="0" applyNumberFormat="1" applyFill="1" applyBorder="1" applyAlignment="1" applyProtection="1">
      <alignment/>
      <protection locked="0"/>
    </xf>
    <xf numFmtId="166" fontId="6" fillId="0" borderId="4" xfId="0" applyNumberFormat="1" applyFont="1" applyFill="1" applyBorder="1" applyAlignment="1" applyProtection="1">
      <alignment horizontal="center"/>
      <protection locked="0"/>
    </xf>
    <xf numFmtId="44" fontId="5" fillId="0" borderId="4" xfId="17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Y100"/>
  <sheetViews>
    <sheetView showGridLines="0" workbookViewId="0" topLeftCell="A1">
      <selection activeCell="C29" sqref="C29"/>
    </sheetView>
  </sheetViews>
  <sheetFormatPr defaultColWidth="11.421875" defaultRowHeight="12.75"/>
  <cols>
    <col min="1" max="1" width="26.421875" style="0" customWidth="1"/>
  </cols>
  <sheetData>
    <row r="1" spans="1:167" ht="15.75">
      <c r="A1" s="4" t="s">
        <v>36</v>
      </c>
      <c r="B1" s="5"/>
      <c r="C1" s="6"/>
      <c r="D1" s="5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32" ht="12.75">
      <c r="A3" s="14" t="s">
        <v>18</v>
      </c>
      <c r="B3" s="15">
        <v>37987</v>
      </c>
      <c r="C3" s="16">
        <f>B3+1</f>
        <v>37988</v>
      </c>
      <c r="D3" s="16">
        <f aca="true" t="shared" si="0" ref="D3:AF3">+C3+1</f>
        <v>37989</v>
      </c>
      <c r="E3" s="16">
        <f t="shared" si="0"/>
        <v>37990</v>
      </c>
      <c r="F3" s="16">
        <f t="shared" si="0"/>
        <v>37991</v>
      </c>
      <c r="G3" s="16">
        <f t="shared" si="0"/>
        <v>37992</v>
      </c>
      <c r="H3" s="16">
        <f t="shared" si="0"/>
        <v>37993</v>
      </c>
      <c r="I3" s="16">
        <f t="shared" si="0"/>
        <v>37994</v>
      </c>
      <c r="J3" s="16">
        <f t="shared" si="0"/>
        <v>37995</v>
      </c>
      <c r="K3" s="16">
        <f t="shared" si="0"/>
        <v>37996</v>
      </c>
      <c r="L3" s="16">
        <f t="shared" si="0"/>
        <v>37997</v>
      </c>
      <c r="M3" s="16">
        <f t="shared" si="0"/>
        <v>37998</v>
      </c>
      <c r="N3" s="16">
        <f t="shared" si="0"/>
        <v>37999</v>
      </c>
      <c r="O3" s="16">
        <f t="shared" si="0"/>
        <v>38000</v>
      </c>
      <c r="P3" s="16">
        <f t="shared" si="0"/>
        <v>38001</v>
      </c>
      <c r="Q3" s="16">
        <f t="shared" si="0"/>
        <v>38002</v>
      </c>
      <c r="R3" s="16">
        <f t="shared" si="0"/>
        <v>38003</v>
      </c>
      <c r="S3" s="16">
        <f t="shared" si="0"/>
        <v>38004</v>
      </c>
      <c r="T3" s="16">
        <f t="shared" si="0"/>
        <v>38005</v>
      </c>
      <c r="U3" s="16">
        <f t="shared" si="0"/>
        <v>38006</v>
      </c>
      <c r="V3" s="16">
        <f t="shared" si="0"/>
        <v>38007</v>
      </c>
      <c r="W3" s="16">
        <f t="shared" si="0"/>
        <v>38008</v>
      </c>
      <c r="X3" s="16">
        <f t="shared" si="0"/>
        <v>38009</v>
      </c>
      <c r="Y3" s="16">
        <f t="shared" si="0"/>
        <v>38010</v>
      </c>
      <c r="Z3" s="16">
        <f t="shared" si="0"/>
        <v>38011</v>
      </c>
      <c r="AA3" s="16">
        <f t="shared" si="0"/>
        <v>38012</v>
      </c>
      <c r="AB3" s="16">
        <f t="shared" si="0"/>
        <v>38013</v>
      </c>
      <c r="AC3" s="16">
        <f t="shared" si="0"/>
        <v>38014</v>
      </c>
      <c r="AD3" s="16">
        <f t="shared" si="0"/>
        <v>38015</v>
      </c>
      <c r="AE3" s="16">
        <f t="shared" si="0"/>
        <v>38016</v>
      </c>
      <c r="AF3" s="16">
        <f t="shared" si="0"/>
        <v>38017</v>
      </c>
    </row>
    <row r="4" spans="1:181" ht="12.75">
      <c r="A4" s="66" t="s">
        <v>0</v>
      </c>
      <c r="B4" s="10"/>
      <c r="C4" s="17">
        <f aca="true" t="shared" si="1" ref="C4:AF4">B24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7">
        <f t="shared" si="1"/>
        <v>0</v>
      </c>
      <c r="I4" s="17">
        <f t="shared" si="1"/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si="1"/>
        <v>0</v>
      </c>
      <c r="O4" s="17">
        <f t="shared" si="1"/>
        <v>0</v>
      </c>
      <c r="P4" s="17">
        <f t="shared" si="1"/>
        <v>0</v>
      </c>
      <c r="Q4" s="17">
        <f t="shared" si="1"/>
        <v>0</v>
      </c>
      <c r="R4" s="17">
        <f t="shared" si="1"/>
        <v>0</v>
      </c>
      <c r="S4" s="17">
        <f t="shared" si="1"/>
        <v>0</v>
      </c>
      <c r="T4" s="17">
        <f t="shared" si="1"/>
        <v>0</v>
      </c>
      <c r="U4" s="17">
        <f t="shared" si="1"/>
        <v>0</v>
      </c>
      <c r="V4" s="17">
        <f t="shared" si="1"/>
        <v>0</v>
      </c>
      <c r="W4" s="17">
        <f t="shared" si="1"/>
        <v>0</v>
      </c>
      <c r="X4" s="17">
        <f t="shared" si="1"/>
        <v>0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ht="12.75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3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6" spans="1:181" ht="12.7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</row>
    <row r="7" spans="1:181" ht="12.75">
      <c r="A7" s="11" t="s">
        <v>39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</row>
    <row r="8" spans="1:181" ht="12.75">
      <c r="A8" s="9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</row>
    <row r="9" spans="1:181" ht="12.75">
      <c r="A9" s="9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</row>
    <row r="10" spans="1:181" ht="12.75">
      <c r="A10" s="9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</row>
    <row r="11" spans="1:181" ht="12.75">
      <c r="A11" s="11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</row>
    <row r="12" spans="1:181" ht="12.75">
      <c r="A12" s="28" t="s">
        <v>3</v>
      </c>
      <c r="B12" s="13">
        <f aca="true" t="shared" si="2" ref="B12:AF12">SUM(B6:B11)</f>
        <v>0</v>
      </c>
      <c r="C12" s="13">
        <f t="shared" si="2"/>
        <v>0</v>
      </c>
      <c r="D12" s="13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0</v>
      </c>
      <c r="Q12" s="13">
        <f t="shared" si="2"/>
        <v>0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3">
        <f t="shared" si="2"/>
        <v>0</v>
      </c>
      <c r="Z12" s="13">
        <f t="shared" si="2"/>
        <v>0</v>
      </c>
      <c r="AA12" s="13">
        <f t="shared" si="2"/>
        <v>0</v>
      </c>
      <c r="AB12" s="13">
        <f t="shared" si="2"/>
        <v>0</v>
      </c>
      <c r="AC12" s="13">
        <f t="shared" si="2"/>
        <v>0</v>
      </c>
      <c r="AD12" s="13">
        <f t="shared" si="2"/>
        <v>0</v>
      </c>
      <c r="AE12" s="13">
        <f t="shared" si="2"/>
        <v>0</v>
      </c>
      <c r="AF12" s="13">
        <f t="shared" si="2"/>
        <v>0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</row>
    <row r="13" spans="1:181" ht="12.75">
      <c r="A13" s="21" t="s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</row>
    <row r="14" spans="1:181" ht="12.75">
      <c r="A14" s="18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</row>
    <row r="15" spans="1:181" ht="12.75">
      <c r="A15" s="18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1:181" ht="12.75">
      <c r="A16" s="18" t="s">
        <v>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1:181" ht="12.75">
      <c r="A17" s="18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spans="1:181" ht="12.75">
      <c r="A18" s="1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</row>
    <row r="19" spans="1:181" ht="12.75">
      <c r="A19" s="1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</row>
    <row r="20" spans="1:181" ht="12.75">
      <c r="A20" s="18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</row>
    <row r="21" spans="1:181" ht="12.75">
      <c r="A21" s="18" t="s">
        <v>41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1:181" ht="12.75">
      <c r="A22" s="19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1:178" ht="12.75">
      <c r="A23" s="12" t="s">
        <v>5</v>
      </c>
      <c r="B23" s="24">
        <f aca="true" t="shared" si="3" ref="B23:AF23">SUM(B14:B22)</f>
        <v>0</v>
      </c>
      <c r="C23" s="24">
        <f t="shared" si="3"/>
        <v>0</v>
      </c>
      <c r="D23" s="24">
        <f t="shared" si="3"/>
        <v>0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0</v>
      </c>
      <c r="V23" s="25">
        <f t="shared" si="3"/>
        <v>0</v>
      </c>
      <c r="W23" s="25">
        <f t="shared" si="3"/>
        <v>0</v>
      </c>
      <c r="X23" s="25">
        <f t="shared" si="3"/>
        <v>0</v>
      </c>
      <c r="Y23" s="25">
        <f t="shared" si="3"/>
        <v>0</v>
      </c>
      <c r="Z23" s="25">
        <f t="shared" si="3"/>
        <v>0</v>
      </c>
      <c r="AA23" s="25">
        <f t="shared" si="3"/>
        <v>0</v>
      </c>
      <c r="AB23" s="25">
        <f t="shared" si="3"/>
        <v>0</v>
      </c>
      <c r="AC23" s="25">
        <f t="shared" si="3"/>
        <v>0</v>
      </c>
      <c r="AD23" s="25">
        <f t="shared" si="3"/>
        <v>0</v>
      </c>
      <c r="AE23" s="25">
        <f t="shared" si="3"/>
        <v>0</v>
      </c>
      <c r="AF23" s="25">
        <f t="shared" si="3"/>
        <v>0</v>
      </c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</row>
    <row r="24" spans="1:178" ht="12.75">
      <c r="A24" s="67" t="s">
        <v>4</v>
      </c>
      <c r="B24" s="67">
        <f>+B4++B12-B23</f>
        <v>0</v>
      </c>
      <c r="C24" s="67">
        <f aca="true" t="shared" si="4" ref="C24:AF24">+B24+C12-C23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  <c r="H24" s="67">
        <f t="shared" si="4"/>
        <v>0</v>
      </c>
      <c r="I24" s="67">
        <f t="shared" si="4"/>
        <v>0</v>
      </c>
      <c r="J24" s="67">
        <f t="shared" si="4"/>
        <v>0</v>
      </c>
      <c r="K24" s="67">
        <f t="shared" si="4"/>
        <v>0</v>
      </c>
      <c r="L24" s="67">
        <f t="shared" si="4"/>
        <v>0</v>
      </c>
      <c r="M24" s="67">
        <f t="shared" si="4"/>
        <v>0</v>
      </c>
      <c r="N24" s="67">
        <f t="shared" si="4"/>
        <v>0</v>
      </c>
      <c r="O24" s="67">
        <f t="shared" si="4"/>
        <v>0</v>
      </c>
      <c r="P24" s="67">
        <f t="shared" si="4"/>
        <v>0</v>
      </c>
      <c r="Q24" s="67">
        <f t="shared" si="4"/>
        <v>0</v>
      </c>
      <c r="R24" s="67">
        <f t="shared" si="4"/>
        <v>0</v>
      </c>
      <c r="S24" s="67">
        <f t="shared" si="4"/>
        <v>0</v>
      </c>
      <c r="T24" s="67">
        <f t="shared" si="4"/>
        <v>0</v>
      </c>
      <c r="U24" s="67">
        <f t="shared" si="4"/>
        <v>0</v>
      </c>
      <c r="V24" s="67">
        <f t="shared" si="4"/>
        <v>0</v>
      </c>
      <c r="W24" s="67">
        <f t="shared" si="4"/>
        <v>0</v>
      </c>
      <c r="X24" s="67">
        <f t="shared" si="4"/>
        <v>0</v>
      </c>
      <c r="Y24" s="67">
        <f t="shared" si="4"/>
        <v>0</v>
      </c>
      <c r="Z24" s="67">
        <f t="shared" si="4"/>
        <v>0</v>
      </c>
      <c r="AA24" s="67">
        <f t="shared" si="4"/>
        <v>0</v>
      </c>
      <c r="AB24" s="67">
        <f t="shared" si="4"/>
        <v>0</v>
      </c>
      <c r="AC24" s="67">
        <f t="shared" si="4"/>
        <v>0</v>
      </c>
      <c r="AD24" s="67">
        <f t="shared" si="4"/>
        <v>0</v>
      </c>
      <c r="AE24" s="67">
        <f t="shared" si="4"/>
        <v>0</v>
      </c>
      <c r="AF24" s="67">
        <f t="shared" si="4"/>
        <v>0</v>
      </c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</row>
    <row r="25" spans="1:21" ht="12.7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</sheetData>
  <sheetProtection sheet="1" objects="1" scenarios="1"/>
  <printOptions/>
  <pageMargins left="0.75" right="0.75" top="1" bottom="1" header="0.4921259845" footer="0.4921259845"/>
  <pageSetup blackAndWhite="1" fitToWidth="3" fitToHeight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L100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25.140625" style="0" customWidth="1"/>
  </cols>
  <sheetData>
    <row r="1" spans="1:108" ht="15.75">
      <c r="A1" s="71" t="s">
        <v>37</v>
      </c>
      <c r="B1" s="72"/>
      <c r="C1" s="73"/>
      <c r="D1" s="72"/>
      <c r="E1" s="72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1"/>
      <c r="S1" s="1"/>
      <c r="T1" s="1"/>
      <c r="U1" s="1"/>
      <c r="V1" s="77">
        <v>1</v>
      </c>
      <c r="W1" s="78" t="s">
        <v>43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2.75">
      <c r="A2" s="74"/>
      <c r="B2" s="87">
        <v>37987</v>
      </c>
      <c r="C2" s="75"/>
      <c r="D2" s="75"/>
      <c r="E2" s="9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4">
        <v>2</v>
      </c>
      <c r="W2" s="76" t="s">
        <v>44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94" ht="12.75">
      <c r="A3" s="14" t="s">
        <v>18</v>
      </c>
      <c r="B3" s="82" t="str">
        <f aca="true" t="shared" si="0" ref="B3:M3">VLOOKUP(B5,$V$1:$W$11,2)</f>
        <v>Januar</v>
      </c>
      <c r="C3" s="82" t="str">
        <f t="shared" si="0"/>
        <v>Februar</v>
      </c>
      <c r="D3" s="82" t="str">
        <f t="shared" si="0"/>
        <v>März</v>
      </c>
      <c r="E3" s="82" t="str">
        <f t="shared" si="0"/>
        <v>April</v>
      </c>
      <c r="F3" s="88" t="str">
        <f t="shared" si="0"/>
        <v>Mai</v>
      </c>
      <c r="G3" s="82" t="str">
        <f t="shared" si="0"/>
        <v>Juni</v>
      </c>
      <c r="H3" s="82" t="str">
        <f t="shared" si="0"/>
        <v>Juli</v>
      </c>
      <c r="I3" s="82" t="str">
        <f t="shared" si="0"/>
        <v>August</v>
      </c>
      <c r="J3" s="82" t="str">
        <f t="shared" si="0"/>
        <v>September</v>
      </c>
      <c r="K3" s="82" t="str">
        <f t="shared" si="0"/>
        <v>September</v>
      </c>
      <c r="L3" s="82" t="str">
        <f t="shared" si="0"/>
        <v>November</v>
      </c>
      <c r="M3" s="82" t="str">
        <f t="shared" si="0"/>
        <v>Dezember</v>
      </c>
      <c r="N3" s="27"/>
      <c r="O3" s="27"/>
      <c r="P3" s="27"/>
      <c r="Q3" s="27"/>
      <c r="R3" s="27"/>
      <c r="S3" s="27"/>
      <c r="T3" s="27"/>
      <c r="U3" s="27"/>
      <c r="V3" s="91">
        <v>3</v>
      </c>
      <c r="W3" s="92" t="s">
        <v>45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</row>
    <row r="4" spans="1:122" ht="12.75">
      <c r="A4" s="14" t="s">
        <v>0</v>
      </c>
      <c r="B4" s="10"/>
      <c r="C4" s="17">
        <f aca="true" t="shared" si="1" ref="C4:M4">B24</f>
        <v>0</v>
      </c>
      <c r="D4" s="17">
        <f t="shared" si="1"/>
        <v>0</v>
      </c>
      <c r="E4" s="17">
        <f t="shared" si="1"/>
        <v>0</v>
      </c>
      <c r="F4" s="68">
        <f t="shared" si="1"/>
        <v>0</v>
      </c>
      <c r="G4" s="17">
        <f t="shared" si="1"/>
        <v>0</v>
      </c>
      <c r="H4" s="17">
        <f t="shared" si="1"/>
        <v>0</v>
      </c>
      <c r="I4" s="17">
        <f t="shared" si="1"/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60"/>
      <c r="O4" s="60"/>
      <c r="P4" s="60"/>
      <c r="Q4" s="60"/>
      <c r="R4" s="60"/>
      <c r="S4" s="60"/>
      <c r="T4" s="60"/>
      <c r="U4" s="60"/>
      <c r="V4" s="74">
        <v>4</v>
      </c>
      <c r="W4" s="76" t="s">
        <v>46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</row>
    <row r="5" spans="1:122" ht="12.75">
      <c r="A5" s="21" t="s">
        <v>1</v>
      </c>
      <c r="B5" s="83">
        <f>MONTH(B2)</f>
        <v>1</v>
      </c>
      <c r="C5" s="84">
        <f>IF(B5+1=13,1,B5+1)</f>
        <v>2</v>
      </c>
      <c r="D5" s="84">
        <f aca="true" t="shared" si="2" ref="D5:M5">IF(C5+1=13,1,C5+1)</f>
        <v>3</v>
      </c>
      <c r="E5" s="84">
        <f t="shared" si="2"/>
        <v>4</v>
      </c>
      <c r="F5" s="84">
        <f t="shared" si="2"/>
        <v>5</v>
      </c>
      <c r="G5" s="84">
        <f t="shared" si="2"/>
        <v>6</v>
      </c>
      <c r="H5" s="84">
        <f t="shared" si="2"/>
        <v>7</v>
      </c>
      <c r="I5" s="84">
        <f t="shared" si="2"/>
        <v>8</v>
      </c>
      <c r="J5" s="84">
        <f t="shared" si="2"/>
        <v>9</v>
      </c>
      <c r="K5" s="84">
        <f t="shared" si="2"/>
        <v>10</v>
      </c>
      <c r="L5" s="84">
        <f t="shared" si="2"/>
        <v>11</v>
      </c>
      <c r="M5" s="84">
        <f t="shared" si="2"/>
        <v>12</v>
      </c>
      <c r="N5" s="85"/>
      <c r="O5" s="85"/>
      <c r="P5" s="86"/>
      <c r="Q5" s="86"/>
      <c r="R5" s="60"/>
      <c r="S5" s="60"/>
      <c r="T5" s="60"/>
      <c r="U5" s="60"/>
      <c r="V5" s="79">
        <v>5</v>
      </c>
      <c r="W5" s="76" t="s">
        <v>47</v>
      </c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</row>
    <row r="6" spans="1:122" ht="12.75">
      <c r="A6" s="9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0"/>
      <c r="O6" s="60"/>
      <c r="P6" s="60"/>
      <c r="Q6" s="60"/>
      <c r="R6" s="60"/>
      <c r="S6" s="60"/>
      <c r="T6" s="60"/>
      <c r="U6" s="60"/>
      <c r="V6" s="74">
        <v>6</v>
      </c>
      <c r="W6" s="76" t="s">
        <v>48</v>
      </c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</row>
    <row r="7" spans="1:122" ht="22.5">
      <c r="A7" s="11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60"/>
      <c r="O7" s="60"/>
      <c r="P7" s="60"/>
      <c r="Q7" s="60"/>
      <c r="R7" s="60"/>
      <c r="S7" s="60"/>
      <c r="T7" s="60"/>
      <c r="U7" s="60"/>
      <c r="V7" s="79">
        <v>7</v>
      </c>
      <c r="W7" s="76" t="s">
        <v>49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</row>
    <row r="8" spans="1:122" ht="12.75">
      <c r="A8" s="9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60"/>
      <c r="O8" s="60"/>
      <c r="P8" s="60"/>
      <c r="Q8" s="60"/>
      <c r="R8" s="60"/>
      <c r="S8" s="60"/>
      <c r="T8" s="60"/>
      <c r="U8" s="60"/>
      <c r="V8" s="74">
        <v>8</v>
      </c>
      <c r="W8" s="76" t="s">
        <v>50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</row>
    <row r="9" spans="1:122" ht="12.75">
      <c r="A9" s="9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60"/>
      <c r="O9" s="60"/>
      <c r="P9" s="60"/>
      <c r="Q9" s="60"/>
      <c r="R9" s="60"/>
      <c r="S9" s="60"/>
      <c r="T9" s="60"/>
      <c r="U9" s="60"/>
      <c r="V9" s="79">
        <v>9</v>
      </c>
      <c r="W9" s="76" t="s">
        <v>51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</row>
    <row r="10" spans="1:122" ht="12.75">
      <c r="A10" s="9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0"/>
      <c r="O10" s="60"/>
      <c r="P10" s="60"/>
      <c r="Q10" s="60"/>
      <c r="R10" s="60"/>
      <c r="S10" s="60"/>
      <c r="T10" s="60"/>
      <c r="U10" s="60"/>
      <c r="V10" s="79">
        <v>11</v>
      </c>
      <c r="W10" s="76" t="s">
        <v>52</v>
      </c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</row>
    <row r="11" spans="1:122" ht="12.75">
      <c r="A11" s="11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0"/>
      <c r="O11" s="60"/>
      <c r="P11" s="60"/>
      <c r="Q11" s="60"/>
      <c r="R11" s="60"/>
      <c r="S11" s="60"/>
      <c r="T11" s="60"/>
      <c r="U11" s="60"/>
      <c r="V11" s="80">
        <v>12</v>
      </c>
      <c r="W11" s="81" t="s">
        <v>53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</row>
    <row r="12" spans="1:122" ht="12.75">
      <c r="A12" s="28" t="s">
        <v>3</v>
      </c>
      <c r="B12" s="13">
        <f aca="true" t="shared" si="3" ref="B12:M12">SUM(B6:B11)</f>
        <v>0</v>
      </c>
      <c r="C12" s="13">
        <f t="shared" si="3"/>
        <v>0</v>
      </c>
      <c r="D12" s="13">
        <f t="shared" si="3"/>
        <v>0</v>
      </c>
      <c r="E12" s="13">
        <f t="shared" si="3"/>
        <v>0</v>
      </c>
      <c r="F12" s="69">
        <f t="shared" si="3"/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61"/>
      <c r="O12" s="61"/>
      <c r="P12" s="61"/>
      <c r="Q12" s="61"/>
      <c r="R12" s="61"/>
      <c r="S12" s="61"/>
      <c r="T12" s="61"/>
      <c r="U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</row>
    <row r="13" spans="1:122" ht="12.75">
      <c r="A13" s="21" t="s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</row>
    <row r="14" spans="1:122" ht="12.75">
      <c r="A14" s="18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</row>
    <row r="15" spans="1:122" ht="12.75">
      <c r="A15" s="18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</row>
    <row r="16" spans="1:122" ht="12.75">
      <c r="A16" s="18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</row>
    <row r="17" spans="1:122" ht="12.75">
      <c r="A17" s="18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</row>
    <row r="18" spans="1:122" ht="12.75">
      <c r="A18" s="1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</row>
    <row r="19" spans="1:122" ht="12.75">
      <c r="A19" s="1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</row>
    <row r="20" spans="1:122" ht="12.75">
      <c r="A20" s="18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</row>
    <row r="21" spans="1:122" ht="12.75">
      <c r="A21" s="18" t="s">
        <v>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</row>
    <row r="22" spans="1:122" ht="12.75">
      <c r="A22" s="19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</row>
    <row r="23" spans="1:119" ht="12.75">
      <c r="A23" s="12" t="s">
        <v>5</v>
      </c>
      <c r="B23" s="24">
        <f aca="true" t="shared" si="4" ref="B23:M23">SUM(B14:B22)</f>
        <v>0</v>
      </c>
      <c r="C23" s="24">
        <f t="shared" si="4"/>
        <v>0</v>
      </c>
      <c r="D23" s="24">
        <f t="shared" si="4"/>
        <v>0</v>
      </c>
      <c r="E23" s="24">
        <f t="shared" si="4"/>
        <v>0</v>
      </c>
      <c r="F23" s="70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</row>
    <row r="24" spans="1:119" ht="12.75">
      <c r="A24" s="20" t="s">
        <v>4</v>
      </c>
      <c r="B24" s="20">
        <f>+B4++B12-B23</f>
        <v>0</v>
      </c>
      <c r="C24" s="20">
        <f aca="true" t="shared" si="5" ref="C24:M24">+B24+C12-C23</f>
        <v>0</v>
      </c>
      <c r="D24" s="20">
        <f t="shared" si="5"/>
        <v>0</v>
      </c>
      <c r="E24" s="20">
        <f t="shared" si="5"/>
        <v>0</v>
      </c>
      <c r="F24" s="89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  <c r="J24" s="20">
        <f t="shared" si="5"/>
        <v>0</v>
      </c>
      <c r="K24" s="20">
        <f t="shared" si="5"/>
        <v>0</v>
      </c>
      <c r="L24" s="20">
        <f t="shared" si="5"/>
        <v>0</v>
      </c>
      <c r="M24" s="20">
        <f t="shared" si="5"/>
        <v>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</row>
    <row r="25" spans="1:13" ht="12.75">
      <c r="A25" s="8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2.75">
      <c r="A26" s="8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2.75">
      <c r="A27" s="8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2.75">
      <c r="A28" s="8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2.75">
      <c r="A29" s="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12.75">
      <c r="A30" s="8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2.75">
      <c r="A31" s="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2.75">
      <c r="A32" s="8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2.75">
      <c r="A33" s="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2.75">
      <c r="A34" s="8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2.75">
      <c r="A35" s="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2.75">
      <c r="A36" s="8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1:13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1:13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1:13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1:13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1:13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</sheetData>
  <sheetProtection sheet="1" objects="1" scenarios="1"/>
  <printOptions/>
  <pageMargins left="0.75" right="0.75" top="1" bottom="1" header="0.4921259845" footer="0.4921259845"/>
  <pageSetup blackAndWhite="1"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C29"/>
  <sheetViews>
    <sheetView showGridLines="0" tabSelected="1" workbookViewId="0" topLeftCell="A1">
      <selection activeCell="F8" sqref="F8"/>
    </sheetView>
  </sheetViews>
  <sheetFormatPr defaultColWidth="11.421875" defaultRowHeight="12.75"/>
  <cols>
    <col min="1" max="1" width="38.421875" style="0" bestFit="1" customWidth="1"/>
    <col min="2" max="2" width="31.7109375" style="0" customWidth="1"/>
    <col min="3" max="3" width="15.421875" style="0" customWidth="1"/>
  </cols>
  <sheetData>
    <row r="1" spans="1:3" ht="15.75">
      <c r="A1" s="62" t="s">
        <v>35</v>
      </c>
      <c r="B1" s="63"/>
      <c r="C1" s="29"/>
    </row>
    <row r="2" spans="1:3" ht="12.75">
      <c r="A2" s="32"/>
      <c r="B2" s="33"/>
      <c r="C2" s="34"/>
    </row>
    <row r="3" spans="1:3" ht="12.75">
      <c r="A3" s="30"/>
      <c r="B3" s="39"/>
      <c r="C3" s="31"/>
    </row>
    <row r="4" spans="1:3" ht="12.75">
      <c r="A4" s="40" t="s">
        <v>34</v>
      </c>
      <c r="B4" s="33"/>
      <c r="C4" s="34"/>
    </row>
    <row r="5" spans="1:3" ht="12.75">
      <c r="A5" s="32"/>
      <c r="B5" s="33"/>
      <c r="C5" s="34"/>
    </row>
    <row r="6" spans="1:3" ht="12.75">
      <c r="A6" s="32" t="s">
        <v>19</v>
      </c>
      <c r="B6" s="35">
        <v>0</v>
      </c>
      <c r="C6" s="34"/>
    </row>
    <row r="7" spans="1:3" ht="12.75">
      <c r="A7" s="32"/>
      <c r="B7" s="33"/>
      <c r="C7" s="34"/>
    </row>
    <row r="8" spans="1:3" ht="12.75">
      <c r="A8" s="32" t="s">
        <v>20</v>
      </c>
      <c r="B8" s="35">
        <v>0</v>
      </c>
      <c r="C8" s="34"/>
    </row>
    <row r="9" spans="1:3" ht="12.75">
      <c r="A9" s="32"/>
      <c r="B9" s="33"/>
      <c r="C9" s="34"/>
    </row>
    <row r="10" spans="1:3" ht="12.75">
      <c r="A10" s="32" t="s">
        <v>21</v>
      </c>
      <c r="B10" s="35">
        <v>0</v>
      </c>
      <c r="C10" s="34"/>
    </row>
    <row r="11" spans="1:3" ht="12.75">
      <c r="A11" s="32"/>
      <c r="B11" s="33"/>
      <c r="C11" s="34"/>
    </row>
    <row r="12" spans="1:3" ht="12.75">
      <c r="A12" s="36" t="s">
        <v>22</v>
      </c>
      <c r="B12" s="37">
        <v>0</v>
      </c>
      <c r="C12" s="38"/>
    </row>
    <row r="13" spans="1:3" ht="12.75">
      <c r="A13" s="32"/>
      <c r="B13" s="33"/>
      <c r="C13" s="34"/>
    </row>
    <row r="14" spans="1:3" ht="12.75">
      <c r="A14" s="32"/>
      <c r="B14" s="33"/>
      <c r="C14" s="34"/>
    </row>
    <row r="15" spans="1:3" ht="12.75">
      <c r="A15" s="64" t="s">
        <v>23</v>
      </c>
      <c r="B15" s="33"/>
      <c r="C15" s="34"/>
    </row>
    <row r="16" spans="1:3" ht="12.75">
      <c r="A16" s="44"/>
      <c r="B16" s="53"/>
      <c r="C16" s="46"/>
    </row>
    <row r="17" spans="1:3" ht="12.75">
      <c r="A17" s="41" t="s">
        <v>24</v>
      </c>
      <c r="B17" s="42">
        <f>IF(OR(B8="",B8=0),"",B6/B8)</f>
      </c>
      <c r="C17" s="43"/>
    </row>
    <row r="18" spans="1:3" ht="12.75">
      <c r="A18" s="44" t="s">
        <v>25</v>
      </c>
      <c r="B18" s="45">
        <f>IF(OR(B8="",B8=0),"",(B6+B10)/B8)</f>
      </c>
      <c r="C18" s="46"/>
    </row>
    <row r="19" spans="1:3" ht="12.75">
      <c r="A19" s="47" t="s">
        <v>26</v>
      </c>
      <c r="B19" s="48">
        <f>IF(OR(B8="",B8=0),"",(B6+B10+B12)/B8)</f>
      </c>
      <c r="C19" s="49"/>
    </row>
    <row r="20" spans="1:3" ht="12.75">
      <c r="A20" s="44"/>
      <c r="B20" s="53"/>
      <c r="C20" s="46"/>
    </row>
    <row r="21" spans="1:3" ht="12.75">
      <c r="A21" s="65" t="s">
        <v>27</v>
      </c>
      <c r="B21" s="53"/>
      <c r="C21" s="46"/>
    </row>
    <row r="22" spans="1:3" ht="12.75">
      <c r="A22" s="44"/>
      <c r="B22" s="53"/>
      <c r="C22" s="46"/>
    </row>
    <row r="23" spans="1:3" ht="12.75">
      <c r="A23" s="41"/>
      <c r="B23" s="50" t="s">
        <v>19</v>
      </c>
      <c r="C23" s="51">
        <f>+B6</f>
        <v>0</v>
      </c>
    </row>
    <row r="24" spans="1:3" ht="12.75">
      <c r="A24" s="52" t="s">
        <v>28</v>
      </c>
      <c r="B24" s="53" t="s">
        <v>20</v>
      </c>
      <c r="C24" s="54">
        <f>B8</f>
        <v>0</v>
      </c>
    </row>
    <row r="25" spans="1:3" ht="12.75">
      <c r="A25" s="57" t="s">
        <v>29</v>
      </c>
      <c r="B25" s="58" t="s">
        <v>30</v>
      </c>
      <c r="C25" s="59">
        <f>+C23-C24</f>
        <v>0</v>
      </c>
    </row>
    <row r="26" spans="1:3" ht="12.75">
      <c r="A26" s="52" t="s">
        <v>31</v>
      </c>
      <c r="B26" s="55" t="s">
        <v>21</v>
      </c>
      <c r="C26" s="56">
        <f>+B10</f>
        <v>0</v>
      </c>
    </row>
    <row r="27" spans="1:3" ht="12.75">
      <c r="A27" s="57" t="s">
        <v>29</v>
      </c>
      <c r="B27" s="58" t="s">
        <v>32</v>
      </c>
      <c r="C27" s="59">
        <f>+C26+C25</f>
        <v>0</v>
      </c>
    </row>
    <row r="28" spans="1:3" ht="12.75">
      <c r="A28" s="52" t="s">
        <v>31</v>
      </c>
      <c r="B28" s="53" t="s">
        <v>22</v>
      </c>
      <c r="C28" s="54">
        <f>+B12</f>
        <v>0</v>
      </c>
    </row>
    <row r="29" spans="1:3" ht="12.75">
      <c r="A29" s="57" t="s">
        <v>29</v>
      </c>
      <c r="B29" s="58" t="s">
        <v>33</v>
      </c>
      <c r="C29" s="59">
        <f>+C28+C27</f>
        <v>0</v>
      </c>
    </row>
  </sheetData>
  <sheetProtection sheet="1" objects="1" scenarios="1"/>
  <printOptions/>
  <pageMargins left="0.75" right="0.75" top="1" bottom="1" header="0.4921259845" footer="0.4921259845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Admin</cp:lastModifiedBy>
  <cp:lastPrinted>2003-05-22T10:53:00Z</cp:lastPrinted>
  <dcterms:created xsi:type="dcterms:W3CDTF">2003-05-21T11:41:00Z</dcterms:created>
  <dcterms:modified xsi:type="dcterms:W3CDTF">2008-03-22T16:30:28Z</dcterms:modified>
  <cp:category/>
  <cp:version/>
  <cp:contentType/>
  <cp:contentStatus/>
</cp:coreProperties>
</file>